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1.liga - vypľňanie" sheetId="1" r:id="rId1"/>
    <sheet name="2.liga - vypĺňanie" sheetId="8" r:id="rId2"/>
    <sheet name="tlače" sheetId="4" r:id="rId3"/>
  </sheets>
  <calcPr calcId="124519"/>
</workbook>
</file>

<file path=xl/calcChain.xml><?xml version="1.0" encoding="utf-8"?>
<calcChain xmlns="http://schemas.openxmlformats.org/spreadsheetml/2006/main">
  <c r="M13" i="8"/>
  <c r="K13"/>
  <c r="G13"/>
  <c r="I13"/>
  <c r="M12"/>
  <c r="K12"/>
  <c r="G12"/>
  <c r="I12"/>
  <c r="M11"/>
  <c r="K11"/>
  <c r="G11"/>
  <c r="I11"/>
  <c r="H16"/>
  <c r="M10"/>
  <c r="K10"/>
  <c r="I10"/>
  <c r="G10"/>
  <c r="M12" i="1"/>
  <c r="K12" s="1"/>
  <c r="P18" i="4"/>
  <c r="M13" i="1"/>
  <c r="K13" s="1"/>
  <c r="M11"/>
  <c r="K11" s="1"/>
  <c r="M10"/>
  <c r="K10" s="1"/>
  <c r="G13"/>
  <c r="I13" s="1"/>
  <c r="G10"/>
  <c r="I10" s="1"/>
  <c r="G11"/>
  <c r="I11" s="1"/>
  <c r="G12"/>
  <c r="I12" s="1"/>
  <c r="H14" i="8"/>
  <c r="K14"/>
  <c r="P16"/>
  <c r="L14"/>
  <c r="I14"/>
  <c r="N18"/>
  <c r="I14" i="1" l="1"/>
  <c r="H16"/>
  <c r="C16" s="1"/>
  <c r="P16"/>
  <c r="K16" s="1"/>
  <c r="K14"/>
  <c r="C18" l="1"/>
  <c r="N18"/>
</calcChain>
</file>

<file path=xl/sharedStrings.xml><?xml version="1.0" encoding="utf-8"?>
<sst xmlns="http://schemas.openxmlformats.org/spreadsheetml/2006/main" count="125" uniqueCount="42">
  <si>
    <t>Domáce družstvo</t>
  </si>
  <si>
    <t>Meno a priezvisko</t>
  </si>
  <si>
    <t>Kat.</t>
  </si>
  <si>
    <t>Dráhy</t>
  </si>
  <si>
    <t>Spolu</t>
  </si>
  <si>
    <t>Príp. 
v %</t>
  </si>
  <si>
    <t>Hosťujúce družstvo</t>
  </si>
  <si>
    <t>Body</t>
  </si>
  <si>
    <t>Kolkáreň:</t>
  </si>
  <si>
    <t>Dátum:</t>
  </si>
  <si>
    <t>Čas:</t>
  </si>
  <si>
    <t>Kolo:</t>
  </si>
  <si>
    <t>Podpis vedúceho domáceho družstva</t>
  </si>
  <si>
    <t>Podpis vedúceho hosťujúceho družstva</t>
  </si>
  <si>
    <t>Víťazné družstvo:</t>
  </si>
  <si>
    <t>Rozdielom:</t>
  </si>
  <si>
    <t>kolov</t>
  </si>
  <si>
    <t>Najlepší výkon:</t>
  </si>
  <si>
    <t>Družstvo 1</t>
  </si>
  <si>
    <t>Družstvo 2</t>
  </si>
  <si>
    <t>Rozhodcovia:</t>
  </si>
  <si>
    <t>Poznámky:</t>
  </si>
  <si>
    <t>Podpisy rozhodcov</t>
  </si>
  <si>
    <t xml:space="preserve"> </t>
  </si>
  <si>
    <t>ZÁPIS O STRETNUTÍ - 1. liga kolky</t>
  </si>
  <si>
    <t>ZÁPIS O STRETNUTÍ - 2. liga kolky</t>
  </si>
  <si>
    <t>Preseľany</t>
  </si>
  <si>
    <t xml:space="preserve"> ŠK NSŠ SCORPIONI Nitra A</t>
  </si>
  <si>
    <t>B2</t>
  </si>
  <si>
    <t>Jana Bojdová</t>
  </si>
  <si>
    <t>Jozef Štefák</t>
  </si>
  <si>
    <t>Stanislav Štefák</t>
  </si>
  <si>
    <t>B3</t>
  </si>
  <si>
    <t>B1</t>
  </si>
  <si>
    <t>11,00</t>
  </si>
  <si>
    <t>Rastislav Pašek</t>
  </si>
  <si>
    <t>HSC NSŠ Košice</t>
  </si>
  <si>
    <t>Ľuboš Hájek</t>
  </si>
  <si>
    <t>Michal Murín</t>
  </si>
  <si>
    <t>Roman Ondrejkovič</t>
  </si>
  <si>
    <t>Gejza Jamnický</t>
  </si>
  <si>
    <t>Nenastúpil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</si>
</sst>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Bookman Old Style"/>
      <family val="1"/>
      <charset val="238"/>
    </font>
    <font>
      <sz val="18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18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1" fontId="7" fillId="0" borderId="26" xfId="0" applyNumberFormat="1" applyFont="1" applyBorder="1" applyAlignment="1">
      <alignment horizontal="center" vertical="center"/>
    </xf>
    <xf numFmtId="1" fontId="7" fillId="0" borderId="27" xfId="0" applyNumberFormat="1" applyFont="1" applyBorder="1" applyAlignment="1">
      <alignment horizontal="center" vertical="center"/>
    </xf>
    <xf numFmtId="1" fontId="7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" fontId="8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1" fontId="7" fillId="0" borderId="35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" fontId="5" fillId="2" borderId="36" xfId="0" applyNumberFormat="1" applyFont="1" applyFill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/>
    </xf>
    <xf numFmtId="1" fontId="5" fillId="2" borderId="2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1" fontId="5" fillId="0" borderId="44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</cellXfs>
  <cellStyles count="2">
    <cellStyle name="Normálna 2" xfId="1"/>
    <cellStyle name="normálne" xfId="0" builtinId="0"/>
  </cellStyles>
  <dxfs count="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9966FF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1</xdr:col>
      <xdr:colOff>236220</xdr:colOff>
      <xdr:row>4</xdr:row>
      <xdr:rowOff>190500</xdr:rowOff>
    </xdr:to>
    <xdr:pic>
      <xdr:nvPicPr>
        <xdr:cNvPr id="1116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3820"/>
          <a:ext cx="14478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1</xdr:col>
      <xdr:colOff>236220</xdr:colOff>
      <xdr:row>4</xdr:row>
      <xdr:rowOff>190500</xdr:rowOff>
    </xdr:to>
    <xdr:pic>
      <xdr:nvPicPr>
        <xdr:cNvPr id="8213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3820"/>
          <a:ext cx="137922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1</xdr:col>
      <xdr:colOff>236220</xdr:colOff>
      <xdr:row>4</xdr:row>
      <xdr:rowOff>190500</xdr:rowOff>
    </xdr:to>
    <xdr:pic>
      <xdr:nvPicPr>
        <xdr:cNvPr id="4188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3820"/>
          <a:ext cx="14478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G14" sqref="G14"/>
    </sheetView>
  </sheetViews>
  <sheetFormatPr defaultColWidth="9.33203125" defaultRowHeight="13.8"/>
  <cols>
    <col min="1" max="1" width="17.6640625" style="2" customWidth="1"/>
    <col min="2" max="2" width="5.6640625" style="2" customWidth="1"/>
    <col min="3" max="7" width="6.6640625" style="2" customWidth="1"/>
    <col min="8" max="8" width="6.33203125" style="2" customWidth="1"/>
    <col min="9" max="9" width="6.6640625" style="64" customWidth="1"/>
    <col min="10" max="10" width="3.6640625" style="2" customWidth="1"/>
    <col min="11" max="11" width="6.6640625" style="2" customWidth="1"/>
    <col min="12" max="12" width="6.33203125" style="2" customWidth="1"/>
    <col min="13" max="17" width="6.6640625" style="2" customWidth="1"/>
    <col min="18" max="18" width="5.6640625" style="2" customWidth="1"/>
    <col min="19" max="19" width="17.6640625" style="2" customWidth="1"/>
    <col min="20" max="22" width="9.33203125" style="2"/>
    <col min="23" max="23" width="9.6640625" style="2" bestFit="1" customWidth="1"/>
    <col min="24" max="16384" width="9.33203125" style="2"/>
  </cols>
  <sheetData>
    <row r="1" spans="1:19" s="1" customFormat="1" ht="22.8">
      <c r="A1" s="76" t="s">
        <v>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1.25" customHeight="1">
      <c r="A2" s="34"/>
      <c r="B2" s="34"/>
      <c r="C2" s="34"/>
      <c r="D2" s="34"/>
      <c r="E2" s="34"/>
      <c r="F2" s="34"/>
      <c r="G2" s="34"/>
      <c r="H2" s="34"/>
      <c r="I2" s="61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0.100000000000001" customHeight="1">
      <c r="C3" s="83" t="s">
        <v>8</v>
      </c>
      <c r="D3" s="83"/>
      <c r="E3" s="86" t="s">
        <v>26</v>
      </c>
      <c r="F3" s="86"/>
      <c r="G3" s="86"/>
      <c r="H3" s="86"/>
      <c r="I3" s="86"/>
      <c r="J3" s="6"/>
      <c r="K3" s="83" t="s">
        <v>20</v>
      </c>
      <c r="L3" s="83"/>
      <c r="M3" s="83"/>
      <c r="N3" s="85" t="s">
        <v>35</v>
      </c>
      <c r="O3" s="87"/>
      <c r="P3" s="87"/>
      <c r="Q3" s="87"/>
      <c r="R3" s="87"/>
    </row>
    <row r="4" spans="1:19" ht="11.25" customHeight="1">
      <c r="C4" s="29"/>
      <c r="D4" s="29"/>
      <c r="E4" s="30"/>
      <c r="F4" s="30"/>
      <c r="G4" s="30"/>
      <c r="H4" s="30"/>
      <c r="I4" s="62"/>
      <c r="J4" s="6"/>
      <c r="K4" s="6"/>
      <c r="L4" s="6"/>
      <c r="M4" s="6"/>
      <c r="N4" s="6"/>
      <c r="O4" s="6"/>
      <c r="P4" s="6"/>
      <c r="Q4" s="6"/>
      <c r="R4" s="6"/>
    </row>
    <row r="5" spans="1:19" ht="20.100000000000001" customHeight="1">
      <c r="C5" s="83" t="s">
        <v>9</v>
      </c>
      <c r="D5" s="83"/>
      <c r="E5" s="84">
        <v>45990</v>
      </c>
      <c r="F5" s="85"/>
      <c r="G5" s="31"/>
      <c r="H5" s="32" t="s">
        <v>10</v>
      </c>
      <c r="I5" s="68" t="s">
        <v>34</v>
      </c>
      <c r="J5" s="6"/>
      <c r="K5" s="6" t="s">
        <v>11</v>
      </c>
      <c r="L5" s="9"/>
      <c r="M5" s="31"/>
      <c r="N5" s="85"/>
      <c r="O5" s="87"/>
      <c r="P5" s="87"/>
      <c r="Q5" s="87"/>
      <c r="R5" s="87"/>
    </row>
    <row r="6" spans="1:19" ht="11.25" customHeight="1" thickBot="1">
      <c r="D6" s="5"/>
      <c r="E6" s="5"/>
      <c r="F6" s="4"/>
      <c r="G6" s="4"/>
      <c r="H6" s="4"/>
      <c r="I6" s="63"/>
    </row>
    <row r="7" spans="1:19" s="6" customFormat="1" ht="33" customHeight="1" thickBot="1">
      <c r="A7" s="77" t="s">
        <v>0</v>
      </c>
      <c r="B7" s="78"/>
      <c r="C7" s="81" t="s">
        <v>27</v>
      </c>
      <c r="D7" s="81"/>
      <c r="E7" s="81"/>
      <c r="F7" s="81"/>
      <c r="G7" s="81"/>
      <c r="H7" s="81"/>
      <c r="I7" s="82"/>
      <c r="K7" s="80" t="s">
        <v>36</v>
      </c>
      <c r="L7" s="81"/>
      <c r="M7" s="81"/>
      <c r="N7" s="81"/>
      <c r="O7" s="81"/>
      <c r="P7" s="81"/>
      <c r="Q7" s="82"/>
      <c r="R7" s="79" t="s">
        <v>6</v>
      </c>
      <c r="S7" s="78"/>
    </row>
    <row r="8" spans="1:19" s="6" customFormat="1" ht="18" customHeight="1">
      <c r="A8" s="109" t="s">
        <v>1</v>
      </c>
      <c r="B8" s="111" t="s">
        <v>2</v>
      </c>
      <c r="C8" s="90" t="s">
        <v>3</v>
      </c>
      <c r="D8" s="91"/>
      <c r="E8" s="91"/>
      <c r="F8" s="91"/>
      <c r="G8" s="92"/>
      <c r="H8" s="93" t="s">
        <v>5</v>
      </c>
      <c r="I8" s="95" t="s">
        <v>7</v>
      </c>
      <c r="K8" s="97" t="s">
        <v>7</v>
      </c>
      <c r="L8" s="99" t="s">
        <v>5</v>
      </c>
      <c r="M8" s="116" t="s">
        <v>3</v>
      </c>
      <c r="N8" s="91"/>
      <c r="O8" s="91"/>
      <c r="P8" s="91"/>
      <c r="Q8" s="92"/>
      <c r="R8" s="113" t="s">
        <v>2</v>
      </c>
      <c r="S8" s="88" t="s">
        <v>1</v>
      </c>
    </row>
    <row r="9" spans="1:19" s="6" customFormat="1" ht="18" customHeight="1" thickBot="1">
      <c r="A9" s="110"/>
      <c r="B9" s="112"/>
      <c r="C9" s="23">
        <v>1</v>
      </c>
      <c r="D9" s="24">
        <v>2</v>
      </c>
      <c r="E9" s="24">
        <v>3</v>
      </c>
      <c r="F9" s="24">
        <v>4</v>
      </c>
      <c r="G9" s="22" t="s">
        <v>4</v>
      </c>
      <c r="H9" s="94"/>
      <c r="I9" s="96"/>
      <c r="K9" s="98"/>
      <c r="L9" s="100"/>
      <c r="M9" s="27" t="s">
        <v>4</v>
      </c>
      <c r="N9" s="24">
        <v>4</v>
      </c>
      <c r="O9" s="24">
        <v>3</v>
      </c>
      <c r="P9" s="24">
        <v>2</v>
      </c>
      <c r="Q9" s="22">
        <v>1</v>
      </c>
      <c r="R9" s="114"/>
      <c r="S9" s="89"/>
    </row>
    <row r="10" spans="1:19" s="6" customFormat="1" ht="37.200000000000003" customHeight="1" thickBot="1">
      <c r="A10" s="13" t="s">
        <v>30</v>
      </c>
      <c r="B10" s="7" t="s">
        <v>32</v>
      </c>
      <c r="C10" s="35">
        <v>144</v>
      </c>
      <c r="D10" s="35">
        <v>123</v>
      </c>
      <c r="E10" s="35">
        <v>170</v>
      </c>
      <c r="F10" s="35">
        <v>129</v>
      </c>
      <c r="G10" s="7">
        <f>SUM(C10:F10)</f>
        <v>566</v>
      </c>
      <c r="H10" s="9">
        <v>0</v>
      </c>
      <c r="I10" s="42">
        <f>ROUND(SUM(G10*(H10/100)+G10),0)</f>
        <v>566</v>
      </c>
      <c r="K10" s="43">
        <f>ROUND(SUM(M10*(L10/100)+M10),0)</f>
        <v>509</v>
      </c>
      <c r="L10" s="10">
        <v>25</v>
      </c>
      <c r="M10" s="36">
        <f>SUM(N10:Q10)</f>
        <v>407</v>
      </c>
      <c r="N10" s="37">
        <v>107</v>
      </c>
      <c r="O10" s="37">
        <v>76</v>
      </c>
      <c r="P10" s="37">
        <v>121</v>
      </c>
      <c r="Q10" s="38">
        <v>103</v>
      </c>
      <c r="R10" s="11" t="s">
        <v>33</v>
      </c>
      <c r="S10" s="12" t="s">
        <v>38</v>
      </c>
    </row>
    <row r="11" spans="1:19" s="6" customFormat="1" ht="37.200000000000003" customHeight="1" thickBot="1">
      <c r="A11" s="13" t="s">
        <v>37</v>
      </c>
      <c r="B11" s="14" t="s">
        <v>28</v>
      </c>
      <c r="C11" s="15">
        <v>144</v>
      </c>
      <c r="D11" s="16">
        <v>162</v>
      </c>
      <c r="E11" s="16">
        <v>151</v>
      </c>
      <c r="F11" s="16">
        <v>134</v>
      </c>
      <c r="G11" s="14">
        <f>SUM(C11:F11)</f>
        <v>591</v>
      </c>
      <c r="H11" s="17">
        <v>5</v>
      </c>
      <c r="I11" s="42">
        <f>ROUND(SUM(G11*(H11/100)+G11),0)</f>
        <v>621</v>
      </c>
      <c r="K11" s="43">
        <f>ROUND(SUM(M11*(L11/100)+M11),0)</f>
        <v>659</v>
      </c>
      <c r="L11" s="18">
        <v>5</v>
      </c>
      <c r="M11" s="8">
        <f>SUM(N11:Q11)</f>
        <v>628</v>
      </c>
      <c r="N11" s="16">
        <v>140</v>
      </c>
      <c r="O11" s="16">
        <v>140</v>
      </c>
      <c r="P11" s="16">
        <v>180</v>
      </c>
      <c r="Q11" s="14">
        <v>168</v>
      </c>
      <c r="R11" s="19" t="s">
        <v>28</v>
      </c>
      <c r="S11" s="20" t="s">
        <v>39</v>
      </c>
    </row>
    <row r="12" spans="1:19" s="6" customFormat="1" ht="37.200000000000003" customHeight="1" thickBot="1">
      <c r="A12" s="13" t="s">
        <v>31</v>
      </c>
      <c r="B12" s="14" t="s">
        <v>28</v>
      </c>
      <c r="C12" s="15">
        <v>155</v>
      </c>
      <c r="D12" s="16">
        <v>147</v>
      </c>
      <c r="E12" s="16">
        <v>160</v>
      </c>
      <c r="F12" s="16">
        <v>128</v>
      </c>
      <c r="G12" s="14">
        <f>SUM(C12:F12)</f>
        <v>590</v>
      </c>
      <c r="H12" s="17">
        <v>5</v>
      </c>
      <c r="I12" s="42">
        <f>ROUND(SUM(G12*(H12/100)+G12),0)</f>
        <v>620</v>
      </c>
      <c r="K12" s="43">
        <f>ROUND(SUM(M12*(L12/100)+M12),0)</f>
        <v>628</v>
      </c>
      <c r="L12" s="18">
        <v>0</v>
      </c>
      <c r="M12" s="8">
        <f>SUM(N12:Q12)</f>
        <v>628</v>
      </c>
      <c r="N12" s="16">
        <v>151</v>
      </c>
      <c r="O12" s="16">
        <v>169</v>
      </c>
      <c r="P12" s="16">
        <v>150</v>
      </c>
      <c r="Q12" s="14">
        <v>158</v>
      </c>
      <c r="R12" s="19" t="s">
        <v>32</v>
      </c>
      <c r="S12" s="20" t="s">
        <v>40</v>
      </c>
    </row>
    <row r="13" spans="1:19" s="6" customFormat="1" ht="37.200000000000003" customHeight="1" thickBot="1">
      <c r="A13" s="21" t="s">
        <v>29</v>
      </c>
      <c r="B13" s="22" t="s">
        <v>28</v>
      </c>
      <c r="C13" s="23">
        <v>124</v>
      </c>
      <c r="D13" s="24">
        <v>125</v>
      </c>
      <c r="E13" s="24">
        <v>145</v>
      </c>
      <c r="F13" s="24">
        <v>136</v>
      </c>
      <c r="G13" s="22">
        <f>SUM(C13:F13)</f>
        <v>530</v>
      </c>
      <c r="H13" s="25">
        <v>7</v>
      </c>
      <c r="I13" s="42">
        <f>ROUND(SUM(G13*(H13/100)+G13),0)</f>
        <v>567</v>
      </c>
      <c r="K13" s="43">
        <f>ROUND(SUM(M13*(L13/100)+M13),0)</f>
        <v>0</v>
      </c>
      <c r="L13" s="26">
        <v>0</v>
      </c>
      <c r="M13" s="8">
        <f>SUM(N13:Q13)</f>
        <v>0</v>
      </c>
      <c r="N13" s="24"/>
      <c r="O13" s="24"/>
      <c r="P13" s="24"/>
      <c r="Q13" s="22"/>
      <c r="R13" s="27"/>
      <c r="S13" s="28" t="s">
        <v>41</v>
      </c>
    </row>
    <row r="14" spans="1:19" ht="30" customHeight="1" thickBot="1">
      <c r="A14" s="6"/>
      <c r="B14" s="6"/>
      <c r="C14" s="6"/>
      <c r="D14" s="6"/>
      <c r="E14" s="6"/>
      <c r="F14" s="6"/>
      <c r="G14" s="6"/>
      <c r="H14" s="6"/>
      <c r="I14" s="41">
        <f>SUM(I10:I13)</f>
        <v>2374</v>
      </c>
      <c r="J14" s="6"/>
      <c r="K14" s="44">
        <f>SUM(K10:K13)</f>
        <v>1796</v>
      </c>
      <c r="L14" s="6"/>
      <c r="M14" s="6"/>
      <c r="N14" s="6"/>
      <c r="O14" s="6"/>
      <c r="P14" s="6"/>
      <c r="Q14" s="6"/>
      <c r="R14" s="6"/>
      <c r="S14" s="6"/>
    </row>
    <row r="15" spans="1:19" ht="11.25" customHeight="1" thickBot="1"/>
    <row r="16" spans="1:19" ht="33" customHeight="1" thickBot="1">
      <c r="A16" s="48" t="s">
        <v>17</v>
      </c>
      <c r="B16" s="46"/>
      <c r="C16" s="102" t="str">
        <f>LOOKUP(H16,I10:I13,A10:A13)</f>
        <v>Ľuboš Hájek</v>
      </c>
      <c r="D16" s="103"/>
      <c r="E16" s="103"/>
      <c r="F16" s="103"/>
      <c r="G16" s="103"/>
      <c r="H16" s="51">
        <f>MAX(I10:I13)</f>
        <v>621</v>
      </c>
      <c r="I16" s="65" t="s">
        <v>16</v>
      </c>
      <c r="K16" s="104" t="str">
        <f>LOOKUP(P16,K10:K13,S10:S13)</f>
        <v>Roman Ondrejkovič</v>
      </c>
      <c r="L16" s="105"/>
      <c r="M16" s="105"/>
      <c r="N16" s="105"/>
      <c r="O16" s="105"/>
      <c r="P16" s="51">
        <f>MAX(K10:K13)</f>
        <v>659</v>
      </c>
      <c r="Q16" s="45" t="s">
        <v>16</v>
      </c>
    </row>
    <row r="17" spans="1:19" ht="11.25" customHeight="1" thickBot="1">
      <c r="A17" s="4"/>
      <c r="B17" s="46"/>
      <c r="C17" s="50"/>
      <c r="D17" s="50"/>
      <c r="E17" s="50"/>
      <c r="F17" s="50"/>
      <c r="G17" s="50"/>
      <c r="H17" s="50"/>
      <c r="I17" s="66"/>
      <c r="K17" s="4"/>
      <c r="L17" s="4"/>
      <c r="M17" s="47"/>
      <c r="N17" s="4"/>
      <c r="O17" s="47"/>
      <c r="P17" s="4"/>
      <c r="Q17" s="4"/>
    </row>
    <row r="18" spans="1:19" ht="33" customHeight="1" thickBot="1">
      <c r="A18" s="48" t="s">
        <v>14</v>
      </c>
      <c r="B18" s="46"/>
      <c r="C18" s="102" t="str">
        <f>IF(I14&gt;K14,C7,K7)</f>
        <v xml:space="preserve"> ŠK NSŠ SCORPIONI Nitra A</v>
      </c>
      <c r="D18" s="103"/>
      <c r="E18" s="103"/>
      <c r="F18" s="103"/>
      <c r="G18" s="103"/>
      <c r="H18" s="103"/>
      <c r="I18" s="115"/>
      <c r="K18" s="104" t="s">
        <v>15</v>
      </c>
      <c r="L18" s="106"/>
      <c r="M18" s="47"/>
      <c r="N18" s="60">
        <f>IF(I14&lt;K14,(K14-I14),(I14-K14))</f>
        <v>578</v>
      </c>
      <c r="O18" s="49"/>
      <c r="P18" s="104" t="s">
        <v>16</v>
      </c>
      <c r="Q18" s="106"/>
    </row>
    <row r="19" spans="1:19" ht="20.25" customHeight="1"/>
    <row r="20" spans="1:19" ht="33" customHeight="1">
      <c r="A20" s="3"/>
      <c r="B20" s="3"/>
      <c r="E20" s="3"/>
      <c r="F20" s="3"/>
      <c r="G20" s="3"/>
      <c r="H20" s="3"/>
      <c r="I20" s="67"/>
      <c r="J20" s="4"/>
      <c r="K20" s="3"/>
      <c r="L20" s="3"/>
      <c r="M20" s="3"/>
      <c r="N20" s="3"/>
      <c r="O20" s="3"/>
      <c r="R20" s="3"/>
      <c r="S20" s="3"/>
    </row>
    <row r="21" spans="1:19" ht="30" customHeight="1">
      <c r="A21" s="107" t="s">
        <v>12</v>
      </c>
      <c r="B21" s="107"/>
      <c r="H21" s="108" t="s">
        <v>22</v>
      </c>
      <c r="I21" s="108"/>
      <c r="J21" s="108"/>
      <c r="K21" s="108"/>
      <c r="L21" s="108"/>
      <c r="R21" s="107" t="s">
        <v>13</v>
      </c>
      <c r="S21" s="107"/>
    </row>
    <row r="23" spans="1:19" ht="15">
      <c r="A23" s="29" t="s">
        <v>21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</row>
    <row r="24" spans="1:19"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</row>
    <row r="25" spans="1:19"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</row>
  </sheetData>
  <mergeCells count="33">
    <mergeCell ref="A8:A9"/>
    <mergeCell ref="B8:B9"/>
    <mergeCell ref="R8:R9"/>
    <mergeCell ref="C18:I18"/>
    <mergeCell ref="K18:L18"/>
    <mergeCell ref="M8:Q8"/>
    <mergeCell ref="B23:S23"/>
    <mergeCell ref="B24:S24"/>
    <mergeCell ref="B25:S25"/>
    <mergeCell ref="C16:G16"/>
    <mergeCell ref="K16:O16"/>
    <mergeCell ref="P18:Q18"/>
    <mergeCell ref="A21:B21"/>
    <mergeCell ref="R21:S21"/>
    <mergeCell ref="H21:L21"/>
    <mergeCell ref="K3:M3"/>
    <mergeCell ref="S8:S9"/>
    <mergeCell ref="C8:G8"/>
    <mergeCell ref="H8:H9"/>
    <mergeCell ref="I8:I9"/>
    <mergeCell ref="K8:K9"/>
    <mergeCell ref="L8:L9"/>
    <mergeCell ref="N3:R3"/>
    <mergeCell ref="A1:S1"/>
    <mergeCell ref="A7:B7"/>
    <mergeCell ref="R7:S7"/>
    <mergeCell ref="K7:Q7"/>
    <mergeCell ref="C7:I7"/>
    <mergeCell ref="C3:D3"/>
    <mergeCell ref="C5:D5"/>
    <mergeCell ref="E5:F5"/>
    <mergeCell ref="E3:I3"/>
    <mergeCell ref="N5:R5"/>
  </mergeCells>
  <phoneticPr fontId="9" type="noConversion"/>
  <conditionalFormatting sqref="E3:I3 N3:R3 E5:F5 I5 L5 N5:R5 A10:F13 H10:H13 L10:L13 N10:S13">
    <cfRule type="containsBlanks" dxfId="4" priority="1" stopIfTrue="1">
      <formula>LEN(TRIM(A3))=0</formula>
    </cfRule>
  </conditionalFormatting>
  <pageMargins left="0.11811023622047245" right="0.11811023622047245" top="0.15748031496062992" bottom="0.15748031496062992" header="0" footer="0"/>
  <pageSetup paperSize="9" scale="95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O22" sqref="O22"/>
    </sheetView>
  </sheetViews>
  <sheetFormatPr defaultColWidth="9.33203125" defaultRowHeight="13.8"/>
  <cols>
    <col min="1" max="1" width="16.6640625" style="2" customWidth="1"/>
    <col min="2" max="2" width="5.6640625" style="2" customWidth="1"/>
    <col min="3" max="7" width="6.6640625" style="2" customWidth="1"/>
    <col min="8" max="9" width="6.44140625" style="2" bestFit="1" customWidth="1"/>
    <col min="10" max="10" width="3.6640625" style="2" customWidth="1"/>
    <col min="11" max="12" width="6.44140625" style="2" bestFit="1" customWidth="1"/>
    <col min="13" max="13" width="6.6640625" style="2" customWidth="1"/>
    <col min="14" max="14" width="7.44140625" style="2" bestFit="1" customWidth="1"/>
    <col min="15" max="17" width="6.6640625" style="2" customWidth="1"/>
    <col min="18" max="18" width="5.6640625" style="2" customWidth="1"/>
    <col min="19" max="19" width="17.6640625" style="2" customWidth="1"/>
    <col min="20" max="16384" width="9.33203125" style="2"/>
  </cols>
  <sheetData>
    <row r="1" spans="1:19" s="1" customFormat="1" ht="22.8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1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0.100000000000001" customHeight="1">
      <c r="C3" s="83" t="s">
        <v>8</v>
      </c>
      <c r="D3" s="83"/>
      <c r="E3" s="129" t="s">
        <v>23</v>
      </c>
      <c r="F3" s="129"/>
      <c r="G3" s="129"/>
      <c r="H3" s="129"/>
      <c r="I3" s="129"/>
      <c r="J3" s="6"/>
      <c r="K3" s="83" t="s">
        <v>20</v>
      </c>
      <c r="L3" s="83"/>
      <c r="M3" s="83"/>
      <c r="N3" s="85" t="s">
        <v>23</v>
      </c>
      <c r="O3" s="87"/>
      <c r="P3" s="87"/>
      <c r="Q3" s="87"/>
      <c r="R3" s="87"/>
    </row>
    <row r="4" spans="1:19" ht="11.25" customHeight="1">
      <c r="C4" s="29"/>
      <c r="D4" s="29"/>
      <c r="E4" s="30"/>
      <c r="F4" s="30"/>
      <c r="G4" s="30"/>
      <c r="H4" s="30"/>
      <c r="I4" s="30"/>
      <c r="J4" s="6"/>
      <c r="K4" s="6"/>
      <c r="L4" s="6"/>
      <c r="M4" s="6"/>
      <c r="N4" s="6"/>
      <c r="O4" s="6"/>
      <c r="P4" s="6"/>
      <c r="Q4" s="6"/>
      <c r="R4" s="6"/>
    </row>
    <row r="5" spans="1:19" ht="20.100000000000001" customHeight="1">
      <c r="C5" s="83" t="s">
        <v>9</v>
      </c>
      <c r="D5" s="83"/>
      <c r="E5" s="84" t="s">
        <v>23</v>
      </c>
      <c r="F5" s="85"/>
      <c r="G5" s="6"/>
      <c r="H5" s="29" t="s">
        <v>10</v>
      </c>
      <c r="I5" s="33" t="s">
        <v>23</v>
      </c>
      <c r="J5" s="6"/>
      <c r="K5" s="6" t="s">
        <v>11</v>
      </c>
      <c r="L5" s="9" t="s">
        <v>23</v>
      </c>
      <c r="M5" s="6"/>
      <c r="N5" s="85" t="s">
        <v>23</v>
      </c>
      <c r="O5" s="85"/>
      <c r="P5" s="85"/>
      <c r="Q5" s="85"/>
      <c r="R5" s="85"/>
    </row>
    <row r="6" spans="1:19" ht="11.25" customHeight="1" thickBot="1">
      <c r="D6" s="5"/>
      <c r="E6" s="5"/>
    </row>
    <row r="7" spans="1:19" s="6" customFormat="1" ht="30" customHeight="1">
      <c r="A7" s="120" t="s">
        <v>18</v>
      </c>
      <c r="B7" s="121"/>
      <c r="C7" s="122" t="s">
        <v>23</v>
      </c>
      <c r="D7" s="122"/>
      <c r="E7" s="122"/>
      <c r="F7" s="122"/>
      <c r="G7" s="122"/>
      <c r="H7" s="122"/>
      <c r="I7" s="123"/>
      <c r="K7" s="124" t="s">
        <v>23</v>
      </c>
      <c r="L7" s="122"/>
      <c r="M7" s="122"/>
      <c r="N7" s="122"/>
      <c r="O7" s="122"/>
      <c r="P7" s="122"/>
      <c r="Q7" s="123"/>
      <c r="R7" s="125" t="s">
        <v>19</v>
      </c>
      <c r="S7" s="121"/>
    </row>
    <row r="8" spans="1:19" s="6" customFormat="1" ht="17.100000000000001" customHeight="1">
      <c r="A8" s="126" t="s">
        <v>1</v>
      </c>
      <c r="B8" s="118" t="s">
        <v>2</v>
      </c>
      <c r="C8" s="118" t="s">
        <v>3</v>
      </c>
      <c r="D8" s="118"/>
      <c r="E8" s="118"/>
      <c r="F8" s="118"/>
      <c r="G8" s="118"/>
      <c r="H8" s="117" t="s">
        <v>5</v>
      </c>
      <c r="I8" s="119" t="s">
        <v>7</v>
      </c>
      <c r="K8" s="126" t="s">
        <v>7</v>
      </c>
      <c r="L8" s="117" t="s">
        <v>5</v>
      </c>
      <c r="M8" s="118" t="s">
        <v>3</v>
      </c>
      <c r="N8" s="118"/>
      <c r="O8" s="118"/>
      <c r="P8" s="118"/>
      <c r="Q8" s="118"/>
      <c r="R8" s="118" t="s">
        <v>2</v>
      </c>
      <c r="S8" s="119" t="s">
        <v>1</v>
      </c>
    </row>
    <row r="9" spans="1:19" s="6" customFormat="1" ht="17.100000000000001" customHeight="1">
      <c r="A9" s="126"/>
      <c r="B9" s="118"/>
      <c r="C9" s="16">
        <v>1</v>
      </c>
      <c r="D9" s="16">
        <v>2</v>
      </c>
      <c r="E9" s="16">
        <v>3</v>
      </c>
      <c r="F9" s="16">
        <v>4</v>
      </c>
      <c r="G9" s="16" t="s">
        <v>4</v>
      </c>
      <c r="H9" s="118"/>
      <c r="I9" s="127"/>
      <c r="K9" s="128"/>
      <c r="L9" s="118"/>
      <c r="M9" s="16" t="s">
        <v>4</v>
      </c>
      <c r="N9" s="16">
        <v>4</v>
      </c>
      <c r="O9" s="16">
        <v>3</v>
      </c>
      <c r="P9" s="16">
        <v>2</v>
      </c>
      <c r="Q9" s="16">
        <v>1</v>
      </c>
      <c r="R9" s="118"/>
      <c r="S9" s="119"/>
    </row>
    <row r="10" spans="1:19" s="6" customFormat="1" ht="30" customHeight="1">
      <c r="A10" s="13"/>
      <c r="B10" s="16"/>
      <c r="C10" s="69"/>
      <c r="D10" s="69"/>
      <c r="E10" s="69"/>
      <c r="F10" s="69"/>
      <c r="G10" s="16">
        <f>SUM(C10:F10)</f>
        <v>0</v>
      </c>
      <c r="H10" s="16"/>
      <c r="I10" s="14">
        <f>ROUND(SUM(G10*(H10/100)+G10),0)</f>
        <v>0</v>
      </c>
      <c r="K10" s="15">
        <f>ROUND(SUM(M10*(L10/100)+M10),0)</f>
        <v>0</v>
      </c>
      <c r="L10" s="16"/>
      <c r="M10" s="16">
        <f>SUM(N10:Q10)</f>
        <v>0</v>
      </c>
      <c r="N10" s="16"/>
      <c r="O10" s="16"/>
      <c r="P10" s="16"/>
      <c r="Q10" s="16"/>
      <c r="R10" s="16"/>
      <c r="S10" s="20"/>
    </row>
    <row r="11" spans="1:19" s="6" customFormat="1" ht="30" customHeight="1">
      <c r="A11" s="13"/>
      <c r="B11" s="16"/>
      <c r="C11" s="16"/>
      <c r="D11" s="16"/>
      <c r="E11" s="16"/>
      <c r="F11" s="16"/>
      <c r="G11" s="16">
        <f>SUM(C11:F11)</f>
        <v>0</v>
      </c>
      <c r="H11" s="16"/>
      <c r="I11" s="14">
        <f>ROUND(SUM(G11*(H11/100)+G11),0)</f>
        <v>0</v>
      </c>
      <c r="K11" s="15">
        <f>ROUND(SUM(M11*(L11/100)+M11),0)</f>
        <v>0</v>
      </c>
      <c r="L11" s="16"/>
      <c r="M11" s="16">
        <f>SUM(N11:Q11)</f>
        <v>0</v>
      </c>
      <c r="N11" s="16"/>
      <c r="O11" s="16"/>
      <c r="P11" s="16"/>
      <c r="Q11" s="16"/>
      <c r="R11" s="16"/>
      <c r="S11" s="20"/>
    </row>
    <row r="12" spans="1:19" s="6" customFormat="1" ht="30" customHeight="1">
      <c r="A12" s="13"/>
      <c r="B12" s="16"/>
      <c r="C12" s="16"/>
      <c r="D12" s="16"/>
      <c r="E12" s="16"/>
      <c r="F12" s="16"/>
      <c r="G12" s="16">
        <f>SUM(C12:F12)</f>
        <v>0</v>
      </c>
      <c r="H12" s="16"/>
      <c r="I12" s="14">
        <f>ROUND(SUM(G12*(H12/100)+G12),0)</f>
        <v>0</v>
      </c>
      <c r="K12" s="15">
        <f>ROUND(SUM(M12*(L12/100)+M12),0)</f>
        <v>0</v>
      </c>
      <c r="L12" s="16"/>
      <c r="M12" s="16">
        <f>SUM(N12:Q12)</f>
        <v>0</v>
      </c>
      <c r="N12" s="16"/>
      <c r="O12" s="16"/>
      <c r="P12" s="16"/>
      <c r="Q12" s="16"/>
      <c r="R12" s="16"/>
      <c r="S12" s="20"/>
    </row>
    <row r="13" spans="1:19" s="6" customFormat="1" ht="30" customHeight="1" thickBot="1">
      <c r="A13" s="21"/>
      <c r="B13" s="24"/>
      <c r="C13" s="24"/>
      <c r="D13" s="24"/>
      <c r="E13" s="24"/>
      <c r="F13" s="24"/>
      <c r="G13" s="24">
        <f>SUM(C13:F13)</f>
        <v>0</v>
      </c>
      <c r="H13" s="24"/>
      <c r="I13" s="14">
        <f>ROUND(SUM(G13*(H13/100)+G13),0)</f>
        <v>0</v>
      </c>
      <c r="K13" s="15">
        <f>ROUND(SUM(M13*(L13/100)+M13),0)</f>
        <v>0</v>
      </c>
      <c r="L13" s="24"/>
      <c r="M13" s="24">
        <f>SUM(N13:Q13)</f>
        <v>0</v>
      </c>
      <c r="N13" s="24"/>
      <c r="O13" s="24"/>
      <c r="P13" s="24"/>
      <c r="Q13" s="24"/>
      <c r="R13" s="24"/>
      <c r="S13" s="28"/>
    </row>
    <row r="14" spans="1:19" ht="33" customHeight="1" thickBot="1">
      <c r="A14" s="6"/>
      <c r="B14" s="6"/>
      <c r="C14" s="6"/>
      <c r="D14" s="6"/>
      <c r="E14" s="6"/>
      <c r="F14" s="6"/>
      <c r="G14" s="6"/>
      <c r="H14" s="70">
        <f>SUM(I10:I13)-MIN(I10:I13)</f>
        <v>0</v>
      </c>
      <c r="I14" s="71">
        <f>SUM(I10:I13)</f>
        <v>0</v>
      </c>
      <c r="J14" s="6"/>
      <c r="K14" s="15">
        <f>SUM(K10:K13)</f>
        <v>0</v>
      </c>
      <c r="L14" s="72">
        <f>SUM(K10:K13)-MIN(K10:K13)</f>
        <v>0</v>
      </c>
      <c r="M14" s="6" t="s">
        <v>23</v>
      </c>
      <c r="N14" s="6"/>
      <c r="O14" s="6"/>
      <c r="P14" s="6"/>
      <c r="Q14" s="6"/>
      <c r="R14" s="6"/>
      <c r="S14" s="6"/>
    </row>
    <row r="15" spans="1:19" ht="11.25" customHeight="1" thickBot="1"/>
    <row r="16" spans="1:19" ht="33" customHeight="1" thickBot="1">
      <c r="A16" s="48" t="s">
        <v>17</v>
      </c>
      <c r="B16" s="73"/>
      <c r="C16" s="102"/>
      <c r="D16" s="103"/>
      <c r="E16" s="103"/>
      <c r="F16" s="103"/>
      <c r="G16" s="103"/>
      <c r="H16" s="51">
        <f>MAX(I10:I13)</f>
        <v>0</v>
      </c>
      <c r="I16" s="45" t="s">
        <v>16</v>
      </c>
      <c r="K16" s="104"/>
      <c r="L16" s="105"/>
      <c r="M16" s="105"/>
      <c r="N16" s="105"/>
      <c r="O16" s="105"/>
      <c r="P16" s="51">
        <f>MAX(K10:K13)</f>
        <v>0</v>
      </c>
      <c r="Q16" s="45" t="s">
        <v>16</v>
      </c>
    </row>
    <row r="17" spans="1:19" ht="11.25" customHeight="1" thickBot="1">
      <c r="B17" s="73"/>
      <c r="C17" s="74"/>
      <c r="D17" s="74"/>
      <c r="E17" s="74"/>
      <c r="F17" s="74"/>
      <c r="G17" s="74"/>
      <c r="H17" s="74"/>
      <c r="I17" s="74"/>
      <c r="M17" s="75"/>
      <c r="O17" s="75"/>
    </row>
    <row r="18" spans="1:19" ht="33" customHeight="1" thickBot="1">
      <c r="A18" s="48" t="s">
        <v>14</v>
      </c>
      <c r="B18" s="73"/>
      <c r="C18" s="102"/>
      <c r="D18" s="103"/>
      <c r="E18" s="103"/>
      <c r="F18" s="103"/>
      <c r="G18" s="103"/>
      <c r="H18" s="103"/>
      <c r="I18" s="115"/>
      <c r="K18" s="104" t="s">
        <v>15</v>
      </c>
      <c r="L18" s="106"/>
      <c r="M18" s="75"/>
      <c r="N18" s="60">
        <f>(H14-L14)</f>
        <v>0</v>
      </c>
      <c r="O18" s="49"/>
      <c r="P18" s="104" t="s">
        <v>16</v>
      </c>
      <c r="Q18" s="106"/>
    </row>
    <row r="19" spans="1:19" ht="20.25" customHeight="1"/>
    <row r="20" spans="1:19" ht="33" customHeight="1">
      <c r="A20" s="3"/>
      <c r="B20" s="3"/>
      <c r="E20" s="3"/>
      <c r="F20" s="3"/>
      <c r="G20" s="3"/>
      <c r="H20" s="3"/>
      <c r="I20" s="3"/>
      <c r="K20" s="3"/>
      <c r="L20" s="3"/>
      <c r="M20" s="3"/>
      <c r="N20" s="3"/>
      <c r="O20" s="3"/>
      <c r="R20" s="3"/>
      <c r="S20" s="3"/>
    </row>
    <row r="21" spans="1:19" ht="30" customHeight="1">
      <c r="A21" s="107" t="s">
        <v>12</v>
      </c>
      <c r="B21" s="107"/>
      <c r="H21" s="101" t="s">
        <v>22</v>
      </c>
      <c r="I21" s="101"/>
      <c r="J21" s="101"/>
      <c r="K21" s="101"/>
      <c r="L21" s="101"/>
      <c r="R21" s="107" t="s">
        <v>13</v>
      </c>
      <c r="S21" s="107"/>
    </row>
  </sheetData>
  <mergeCells count="30">
    <mergeCell ref="A1:S1"/>
    <mergeCell ref="C3:D3"/>
    <mergeCell ref="E3:I3"/>
    <mergeCell ref="K3:M3"/>
    <mergeCell ref="N3:R3"/>
    <mergeCell ref="C5:D5"/>
    <mergeCell ref="E5:F5"/>
    <mergeCell ref="N5:R5"/>
    <mergeCell ref="A7:B7"/>
    <mergeCell ref="C7:I7"/>
    <mergeCell ref="K7:Q7"/>
    <mergeCell ref="R7:S7"/>
    <mergeCell ref="A8:A9"/>
    <mergeCell ref="B8:B9"/>
    <mergeCell ref="C8:G8"/>
    <mergeCell ref="H8:H9"/>
    <mergeCell ref="I8:I9"/>
    <mergeCell ref="K8:K9"/>
    <mergeCell ref="L8:L9"/>
    <mergeCell ref="M8:Q8"/>
    <mergeCell ref="R8:R9"/>
    <mergeCell ref="S8:S9"/>
    <mergeCell ref="C16:G16"/>
    <mergeCell ref="K16:O16"/>
    <mergeCell ref="C18:I18"/>
    <mergeCell ref="K18:L18"/>
    <mergeCell ref="P18:Q18"/>
    <mergeCell ref="A21:B21"/>
    <mergeCell ref="H21:L21"/>
    <mergeCell ref="R21:S21"/>
  </mergeCells>
  <conditionalFormatting sqref="C10:F13 N10:Q13">
    <cfRule type="containsBlanks" dxfId="3" priority="4" stopIfTrue="1">
      <formula>LEN(TRIM(C10))=0</formula>
    </cfRule>
  </conditionalFormatting>
  <conditionalFormatting sqref="E3:I3 N3:R3 E5:F5 I5 L5 N5:R5 A10:B13 H10:H13 L10:L13 R10:S13 C16:G16 K16:O16 C18:I18">
    <cfRule type="containsBlanks" dxfId="2" priority="3" stopIfTrue="1">
      <formula>LEN(TRIM(A3))=0</formula>
    </cfRule>
  </conditionalFormatting>
  <conditionalFormatting sqref="E3:I3">
    <cfRule type="containsBlanks" dxfId="1" priority="2" stopIfTrue="1">
      <formula>LEN(TRIM(E3))=0</formula>
    </cfRule>
  </conditionalFormatting>
  <conditionalFormatting sqref="C7:I7 K7:Q7">
    <cfRule type="containsBlanks" dxfId="0" priority="1" stopIfTrue="1">
      <formula>LEN(TRIM(C7))=0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V10" sqref="V10"/>
    </sheetView>
  </sheetViews>
  <sheetFormatPr defaultColWidth="9.33203125" defaultRowHeight="13.8"/>
  <cols>
    <col min="1" max="1" width="17.6640625" style="2" customWidth="1"/>
    <col min="2" max="2" width="5.6640625" style="2" customWidth="1"/>
    <col min="3" max="7" width="6.6640625" style="2" customWidth="1"/>
    <col min="8" max="8" width="6.33203125" style="2" customWidth="1"/>
    <col min="9" max="9" width="6.6640625" style="2" customWidth="1"/>
    <col min="10" max="10" width="3.6640625" style="2" customWidth="1"/>
    <col min="11" max="11" width="6.6640625" style="2" customWidth="1"/>
    <col min="12" max="12" width="6.33203125" style="2" customWidth="1"/>
    <col min="13" max="17" width="6.6640625" style="2" customWidth="1"/>
    <col min="18" max="18" width="5.6640625" style="2" customWidth="1"/>
    <col min="19" max="19" width="17.6640625" style="2" customWidth="1"/>
    <col min="20" max="16384" width="9.33203125" style="2"/>
  </cols>
  <sheetData>
    <row r="1" spans="1:19" s="1" customFormat="1" ht="22.8">
      <c r="A1" s="76" t="s">
        <v>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1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0.100000000000001" customHeight="1">
      <c r="C3" s="83" t="s">
        <v>8</v>
      </c>
      <c r="D3" s="83"/>
      <c r="E3" s="86" t="s">
        <v>23</v>
      </c>
      <c r="F3" s="86"/>
      <c r="G3" s="86"/>
      <c r="H3" s="86"/>
      <c r="I3" s="86"/>
      <c r="J3" s="6"/>
      <c r="K3" s="83" t="s">
        <v>20</v>
      </c>
      <c r="L3" s="83"/>
      <c r="M3" s="83"/>
      <c r="N3" s="85" t="s">
        <v>23</v>
      </c>
      <c r="O3" s="87"/>
      <c r="P3" s="87"/>
      <c r="Q3" s="87"/>
      <c r="R3" s="87"/>
    </row>
    <row r="4" spans="1:19" ht="11.25" customHeight="1">
      <c r="C4" s="29"/>
      <c r="D4" s="29"/>
      <c r="E4" s="30"/>
      <c r="F4" s="30"/>
      <c r="G4" s="30"/>
      <c r="H4" s="30"/>
      <c r="I4" s="30"/>
      <c r="J4" s="6"/>
      <c r="K4" s="6"/>
      <c r="L4" s="6"/>
      <c r="M4" s="6"/>
      <c r="N4" s="6"/>
      <c r="O4" s="6"/>
      <c r="P4" s="6"/>
      <c r="Q4" s="6"/>
      <c r="R4" s="6"/>
    </row>
    <row r="5" spans="1:19" ht="20.100000000000001" customHeight="1">
      <c r="C5" s="83" t="s">
        <v>9</v>
      </c>
      <c r="D5" s="83"/>
      <c r="E5" s="84" t="s">
        <v>23</v>
      </c>
      <c r="F5" s="85"/>
      <c r="G5" s="31"/>
      <c r="H5" s="32" t="s">
        <v>10</v>
      </c>
      <c r="I5" s="33" t="s">
        <v>23</v>
      </c>
      <c r="J5" s="6"/>
      <c r="K5" s="6" t="s">
        <v>11</v>
      </c>
      <c r="L5" s="9" t="s">
        <v>23</v>
      </c>
      <c r="M5" s="31"/>
      <c r="N5" s="85" t="s">
        <v>23</v>
      </c>
      <c r="O5" s="85"/>
      <c r="P5" s="85"/>
      <c r="Q5" s="85"/>
      <c r="R5" s="85"/>
    </row>
    <row r="6" spans="1:19" ht="11.25" customHeight="1" thickBot="1">
      <c r="D6" s="5"/>
      <c r="E6" s="5"/>
      <c r="F6" s="4"/>
      <c r="G6" s="4"/>
      <c r="H6" s="4"/>
      <c r="I6" s="4"/>
    </row>
    <row r="7" spans="1:19" s="6" customFormat="1" ht="30" customHeight="1" thickBot="1">
      <c r="A7" s="77" t="s">
        <v>18</v>
      </c>
      <c r="B7" s="78"/>
      <c r="C7" s="81" t="s">
        <v>23</v>
      </c>
      <c r="D7" s="81"/>
      <c r="E7" s="81"/>
      <c r="F7" s="81"/>
      <c r="G7" s="81"/>
      <c r="H7" s="81"/>
      <c r="I7" s="82"/>
      <c r="K7" s="80" t="s">
        <v>23</v>
      </c>
      <c r="L7" s="81"/>
      <c r="M7" s="81"/>
      <c r="N7" s="81"/>
      <c r="O7" s="81"/>
      <c r="P7" s="81"/>
      <c r="Q7" s="82"/>
      <c r="R7" s="79" t="s">
        <v>19</v>
      </c>
      <c r="S7" s="78"/>
    </row>
    <row r="8" spans="1:19" s="6" customFormat="1" ht="17.100000000000001" customHeight="1">
      <c r="A8" s="109" t="s">
        <v>1</v>
      </c>
      <c r="B8" s="111" t="s">
        <v>2</v>
      </c>
      <c r="C8" s="90" t="s">
        <v>3</v>
      </c>
      <c r="D8" s="91"/>
      <c r="E8" s="91"/>
      <c r="F8" s="91"/>
      <c r="G8" s="92"/>
      <c r="H8" s="93" t="s">
        <v>5</v>
      </c>
      <c r="I8" s="130" t="s">
        <v>7</v>
      </c>
      <c r="K8" s="97" t="s">
        <v>7</v>
      </c>
      <c r="L8" s="99" t="s">
        <v>5</v>
      </c>
      <c r="M8" s="116" t="s">
        <v>3</v>
      </c>
      <c r="N8" s="91"/>
      <c r="O8" s="91"/>
      <c r="P8" s="91"/>
      <c r="Q8" s="92"/>
      <c r="R8" s="113" t="s">
        <v>2</v>
      </c>
      <c r="S8" s="88" t="s">
        <v>1</v>
      </c>
    </row>
    <row r="9" spans="1:19" s="6" customFormat="1" ht="17.100000000000001" customHeight="1" thickBot="1">
      <c r="A9" s="110"/>
      <c r="B9" s="112"/>
      <c r="C9" s="23">
        <v>1</v>
      </c>
      <c r="D9" s="24">
        <v>2</v>
      </c>
      <c r="E9" s="24">
        <v>3</v>
      </c>
      <c r="F9" s="24">
        <v>4</v>
      </c>
      <c r="G9" s="22" t="s">
        <v>4</v>
      </c>
      <c r="H9" s="94"/>
      <c r="I9" s="131"/>
      <c r="K9" s="98"/>
      <c r="L9" s="100"/>
      <c r="M9" s="27" t="s">
        <v>4</v>
      </c>
      <c r="N9" s="24">
        <v>4</v>
      </c>
      <c r="O9" s="24">
        <v>3</v>
      </c>
      <c r="P9" s="24">
        <v>2</v>
      </c>
      <c r="Q9" s="22">
        <v>1</v>
      </c>
      <c r="R9" s="114"/>
      <c r="S9" s="89"/>
    </row>
    <row r="10" spans="1:19" s="6" customFormat="1" ht="30" customHeight="1">
      <c r="A10" s="53"/>
      <c r="B10" s="38"/>
      <c r="C10" s="54"/>
      <c r="D10" s="54"/>
      <c r="E10" s="54"/>
      <c r="F10" s="54"/>
      <c r="G10" s="38"/>
      <c r="H10" s="55"/>
      <c r="I10" s="42"/>
      <c r="K10" s="56"/>
      <c r="L10" s="57"/>
      <c r="M10" s="36"/>
      <c r="N10" s="37"/>
      <c r="O10" s="37"/>
      <c r="P10" s="37"/>
      <c r="Q10" s="38"/>
      <c r="R10" s="52"/>
      <c r="S10" s="58"/>
    </row>
    <row r="11" spans="1:19" s="6" customFormat="1" ht="30" customHeight="1">
      <c r="A11" s="13"/>
      <c r="B11" s="14"/>
      <c r="C11" s="15"/>
      <c r="D11" s="16"/>
      <c r="E11" s="16"/>
      <c r="F11" s="16"/>
      <c r="G11" s="14"/>
      <c r="H11" s="17"/>
      <c r="I11" s="40"/>
      <c r="K11" s="43"/>
      <c r="L11" s="18"/>
      <c r="M11" s="8"/>
      <c r="N11" s="16"/>
      <c r="O11" s="16"/>
      <c r="P11" s="16"/>
      <c r="Q11" s="14"/>
      <c r="R11" s="19"/>
      <c r="S11" s="20"/>
    </row>
    <row r="12" spans="1:19" s="6" customFormat="1" ht="30" customHeight="1">
      <c r="A12" s="13"/>
      <c r="B12" s="14"/>
      <c r="C12" s="15"/>
      <c r="D12" s="16"/>
      <c r="E12" s="16"/>
      <c r="F12" s="16"/>
      <c r="G12" s="14"/>
      <c r="H12" s="17"/>
      <c r="I12" s="40"/>
      <c r="K12" s="43"/>
      <c r="L12" s="18"/>
      <c r="M12" s="8"/>
      <c r="N12" s="16"/>
      <c r="O12" s="16"/>
      <c r="P12" s="16"/>
      <c r="Q12" s="14"/>
      <c r="R12" s="19"/>
      <c r="S12" s="20"/>
    </row>
    <row r="13" spans="1:19" s="6" customFormat="1" ht="30" customHeight="1">
      <c r="A13" s="13"/>
      <c r="B13" s="14"/>
      <c r="C13" s="15"/>
      <c r="D13" s="16"/>
      <c r="E13" s="16"/>
      <c r="F13" s="16"/>
      <c r="G13" s="14"/>
      <c r="H13" s="17"/>
      <c r="I13" s="40"/>
      <c r="K13" s="43"/>
      <c r="L13" s="18"/>
      <c r="M13" s="8"/>
      <c r="N13" s="16"/>
      <c r="O13" s="16"/>
      <c r="P13" s="16"/>
      <c r="Q13" s="14"/>
      <c r="R13" s="19"/>
      <c r="S13" s="20"/>
    </row>
    <row r="14" spans="1:19" s="6" customFormat="1" ht="30" customHeight="1">
      <c r="A14" s="13"/>
      <c r="B14" s="14"/>
      <c r="C14" s="15"/>
      <c r="D14" s="16"/>
      <c r="E14" s="16"/>
      <c r="F14" s="16"/>
      <c r="G14" s="14"/>
      <c r="H14" s="17"/>
      <c r="I14" s="40"/>
      <c r="K14" s="43"/>
      <c r="L14" s="18"/>
      <c r="M14" s="8"/>
      <c r="N14" s="16"/>
      <c r="O14" s="16"/>
      <c r="P14" s="16"/>
      <c r="Q14" s="14"/>
      <c r="R14" s="19"/>
      <c r="S14" s="20"/>
    </row>
    <row r="15" spans="1:19" s="6" customFormat="1" ht="30" customHeight="1" thickBot="1">
      <c r="A15" s="21"/>
      <c r="B15" s="22"/>
      <c r="C15" s="23"/>
      <c r="D15" s="24"/>
      <c r="E15" s="24"/>
      <c r="F15" s="24"/>
      <c r="G15" s="22"/>
      <c r="H15" s="25"/>
      <c r="I15" s="41"/>
      <c r="K15" s="59"/>
      <c r="L15" s="26"/>
      <c r="M15" s="39"/>
      <c r="N15" s="24"/>
      <c r="O15" s="24"/>
      <c r="P15" s="24"/>
      <c r="Q15" s="22"/>
      <c r="R15" s="27"/>
      <c r="S15" s="28"/>
    </row>
    <row r="16" spans="1:19" ht="33" customHeight="1" thickBot="1">
      <c r="A16" s="6"/>
      <c r="B16" s="6"/>
      <c r="C16" s="6"/>
      <c r="D16" s="6"/>
      <c r="E16" s="6"/>
      <c r="F16" s="6"/>
      <c r="G16" s="6"/>
      <c r="H16" s="6"/>
      <c r="I16" s="41"/>
      <c r="J16" s="6"/>
      <c r="K16" s="41"/>
      <c r="L16" s="6"/>
      <c r="M16" s="6"/>
      <c r="N16" s="6"/>
      <c r="O16" s="6"/>
      <c r="P16" s="6"/>
      <c r="Q16" s="6"/>
      <c r="R16" s="6"/>
      <c r="S16" s="6"/>
    </row>
    <row r="17" spans="1:19" ht="11.25" customHeight="1" thickBot="1"/>
    <row r="18" spans="1:19" ht="33" customHeight="1" thickBot="1">
      <c r="A18" s="48" t="s">
        <v>17</v>
      </c>
      <c r="B18" s="46"/>
      <c r="C18" s="102"/>
      <c r="D18" s="103"/>
      <c r="E18" s="103"/>
      <c r="F18" s="103"/>
      <c r="G18" s="103"/>
      <c r="H18" s="51"/>
      <c r="I18" s="45" t="s">
        <v>16</v>
      </c>
      <c r="K18" s="104"/>
      <c r="L18" s="105"/>
      <c r="M18" s="105"/>
      <c r="N18" s="105"/>
      <c r="O18" s="105"/>
      <c r="P18" s="51">
        <f>MAX(K12:K15)</f>
        <v>0</v>
      </c>
      <c r="Q18" s="45" t="s">
        <v>16</v>
      </c>
    </row>
    <row r="19" spans="1:19" ht="11.25" customHeight="1" thickBot="1">
      <c r="A19" s="4"/>
      <c r="B19" s="46"/>
      <c r="C19" s="50"/>
      <c r="D19" s="50"/>
      <c r="E19" s="50"/>
      <c r="F19" s="50"/>
      <c r="G19" s="50"/>
      <c r="H19" s="50"/>
      <c r="I19" s="50"/>
      <c r="K19" s="4"/>
      <c r="L19" s="4"/>
      <c r="M19" s="47"/>
      <c r="N19" s="4"/>
      <c r="O19" s="47"/>
      <c r="P19" s="4"/>
      <c r="Q19" s="4"/>
    </row>
    <row r="20" spans="1:19" ht="33" customHeight="1" thickBot="1">
      <c r="A20" s="48" t="s">
        <v>14</v>
      </c>
      <c r="B20" s="46"/>
      <c r="C20" s="102"/>
      <c r="D20" s="103"/>
      <c r="E20" s="103"/>
      <c r="F20" s="103"/>
      <c r="G20" s="103"/>
      <c r="H20" s="103"/>
      <c r="I20" s="115"/>
      <c r="K20" s="104" t="s">
        <v>15</v>
      </c>
      <c r="L20" s="106"/>
      <c r="M20" s="47"/>
      <c r="N20" s="60"/>
      <c r="O20" s="49"/>
      <c r="P20" s="104" t="s">
        <v>16</v>
      </c>
      <c r="Q20" s="106"/>
    </row>
    <row r="21" spans="1:19" ht="20.25" customHeight="1"/>
    <row r="22" spans="1:19" ht="33" customHeight="1">
      <c r="A22" s="3"/>
      <c r="B22" s="3"/>
      <c r="E22" s="3"/>
      <c r="F22" s="3"/>
      <c r="G22" s="3"/>
      <c r="H22" s="3"/>
      <c r="I22" s="3"/>
      <c r="J22" s="4"/>
      <c r="K22" s="3"/>
      <c r="L22" s="3"/>
      <c r="M22" s="3"/>
      <c r="N22" s="3"/>
      <c r="O22" s="3"/>
      <c r="R22" s="3"/>
      <c r="S22" s="3"/>
    </row>
    <row r="23" spans="1:19" ht="30" customHeight="1">
      <c r="A23" s="107" t="s">
        <v>12</v>
      </c>
      <c r="B23" s="107"/>
      <c r="H23" s="108" t="s">
        <v>22</v>
      </c>
      <c r="I23" s="108"/>
      <c r="J23" s="108"/>
      <c r="K23" s="108"/>
      <c r="L23" s="108"/>
      <c r="R23" s="107" t="s">
        <v>13</v>
      </c>
      <c r="S23" s="107"/>
    </row>
  </sheetData>
  <mergeCells count="30">
    <mergeCell ref="C20:I20"/>
    <mergeCell ref="K20:L20"/>
    <mergeCell ref="P20:Q20"/>
    <mergeCell ref="A23:B23"/>
    <mergeCell ref="H23:L23"/>
    <mergeCell ref="R23:S23"/>
    <mergeCell ref="C18:G18"/>
    <mergeCell ref="K18:O18"/>
    <mergeCell ref="L8:L9"/>
    <mergeCell ref="M8:Q8"/>
    <mergeCell ref="I8:I9"/>
    <mergeCell ref="K8:K9"/>
    <mergeCell ref="E5:F5"/>
    <mergeCell ref="R8:R9"/>
    <mergeCell ref="S8:S9"/>
    <mergeCell ref="A8:A9"/>
    <mergeCell ref="B8:B9"/>
    <mergeCell ref="C8:G8"/>
    <mergeCell ref="H8:H9"/>
    <mergeCell ref="N5:R5"/>
    <mergeCell ref="N3:R3"/>
    <mergeCell ref="A1:S1"/>
    <mergeCell ref="C3:D3"/>
    <mergeCell ref="E3:I3"/>
    <mergeCell ref="K3:M3"/>
    <mergeCell ref="A7:B7"/>
    <mergeCell ref="C7:I7"/>
    <mergeCell ref="K7:Q7"/>
    <mergeCell ref="R7:S7"/>
    <mergeCell ref="C5:D5"/>
  </mergeCells>
  <phoneticPr fontId="9" type="noConversion"/>
  <pageMargins left="0.11811023622047244" right="0.1181102362204724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1.liga - vypľňanie</vt:lpstr>
      <vt:lpstr>2.liga - vypĺňanie</vt:lpstr>
      <vt:lpstr>tlače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SAZPS</dc:creator>
  <cp:lastModifiedBy>BW</cp:lastModifiedBy>
  <cp:lastPrinted>2025-11-29T12:46:26Z</cp:lastPrinted>
  <dcterms:created xsi:type="dcterms:W3CDTF">2015-10-01T09:52:30Z</dcterms:created>
  <dcterms:modified xsi:type="dcterms:W3CDTF">2025-11-29T12:50:40Z</dcterms:modified>
</cp:coreProperties>
</file>